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8040"/>
  </bookViews>
  <sheets>
    <sheet name="форма 2п исправл" sheetId="3" r:id="rId1"/>
  </sheets>
  <definedNames>
    <definedName name="_xlnm.Print_Titles" localSheetId="0">'форма 2п исправл'!$9:$11</definedName>
  </definedNames>
  <calcPr calcId="152511"/>
</workbook>
</file>

<file path=xl/calcChain.xml><?xml version="1.0" encoding="utf-8"?>
<calcChain xmlns="http://schemas.openxmlformats.org/spreadsheetml/2006/main">
  <c r="F80" i="3" l="1"/>
  <c r="F75" i="3"/>
  <c r="F41" i="3" l="1"/>
  <c r="F38" i="3"/>
  <c r="F22" i="3"/>
  <c r="G18" i="3" l="1"/>
  <c r="G22" i="3"/>
  <c r="G41" i="3"/>
  <c r="G80" i="3"/>
  <c r="G38" i="3" l="1"/>
  <c r="N75" i="3" l="1"/>
  <c r="M75" i="3"/>
  <c r="L75" i="3"/>
  <c r="K75" i="3"/>
  <c r="J75" i="3"/>
  <c r="I75" i="3"/>
  <c r="H75" i="3"/>
  <c r="N18" i="3" l="1"/>
  <c r="M18" i="3"/>
  <c r="L18" i="3"/>
  <c r="K18" i="3"/>
  <c r="J18" i="3"/>
  <c r="I18" i="3"/>
  <c r="H18" i="3"/>
  <c r="G75" i="3" l="1"/>
  <c r="N80" i="3" l="1"/>
  <c r="L80" i="3"/>
  <c r="M80" i="3"/>
  <c r="K80" i="3"/>
  <c r="J80" i="3"/>
  <c r="I80" i="3"/>
  <c r="H80" i="3"/>
  <c r="N41" i="3"/>
  <c r="M41" i="3"/>
  <c r="L41" i="3"/>
  <c r="K41" i="3"/>
  <c r="J41" i="3"/>
  <c r="I41" i="3"/>
  <c r="H41" i="3"/>
  <c r="N38" i="3"/>
  <c r="M38" i="3"/>
  <c r="L38" i="3"/>
  <c r="K38" i="3"/>
  <c r="J38" i="3"/>
  <c r="I38" i="3"/>
  <c r="M22" i="3"/>
  <c r="K22" i="3"/>
  <c r="H38" i="3"/>
  <c r="N22" i="3"/>
  <c r="L22" i="3"/>
  <c r="J22" i="3"/>
  <c r="I22" i="3"/>
  <c r="H22" i="3"/>
</calcChain>
</file>

<file path=xl/sharedStrings.xml><?xml version="1.0" encoding="utf-8"?>
<sst xmlns="http://schemas.openxmlformats.org/spreadsheetml/2006/main" count="151" uniqueCount="95">
  <si>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</si>
  <si>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</si>
  <si>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</si>
  <si>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</si>
  <si>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 xml:space="preserve">млн.руб. </t>
  </si>
  <si>
    <t>в том числе:</t>
  </si>
  <si>
    <t>тыс. тонн</t>
  </si>
  <si>
    <t>Скот и птица на убой (в живом весе)</t>
  </si>
  <si>
    <t>Молоко</t>
  </si>
  <si>
    <t>Яйца</t>
  </si>
  <si>
    <t>млн.шт.</t>
  </si>
  <si>
    <t>% к предыдущему году в сопоставимых ценах</t>
  </si>
  <si>
    <t>Ввод в действие жилых домов</t>
  </si>
  <si>
    <t>тыс. кв. м. в общей площади</t>
  </si>
  <si>
    <t>Оборот розничной торговли</t>
  </si>
  <si>
    <t>Объем платных услуг населению</t>
  </si>
  <si>
    <t>единиц</t>
  </si>
  <si>
    <t>Индекс физического объема инвестиций в основной капитал</t>
  </si>
  <si>
    <t>Индекс-дефлятор</t>
  </si>
  <si>
    <t>млн. рублей</t>
  </si>
  <si>
    <t>млн.руб.</t>
  </si>
  <si>
    <t>Денежные доходы населения</t>
  </si>
  <si>
    <t xml:space="preserve">Среднедушевые денежные доходы (в месяц) </t>
  </si>
  <si>
    <t>руб.</t>
  </si>
  <si>
    <t xml:space="preserve"> </t>
  </si>
  <si>
    <t>чел.</t>
  </si>
  <si>
    <t>Фонд начисленной заработной платы всех работников</t>
  </si>
  <si>
    <r>
      <t xml:space="preserve">Реальные </t>
    </r>
    <r>
      <rPr>
        <sz val="14"/>
        <color indexed="8"/>
        <rFont val="Times New Roman"/>
        <family val="1"/>
        <charset val="204"/>
      </rPr>
      <t>денежные доходы населения</t>
    </r>
  </si>
  <si>
    <t>Показатели</t>
  </si>
  <si>
    <t>Единица измерения</t>
  </si>
  <si>
    <t>отчет</t>
  </si>
  <si>
    <t>прогноз</t>
  </si>
  <si>
    <t>1. Население</t>
  </si>
  <si>
    <t>тыс.чел.</t>
  </si>
  <si>
    <t>% к предыдущему году</t>
  </si>
  <si>
    <t xml:space="preserve">млн. руб. </t>
  </si>
  <si>
    <t xml:space="preserve">Индекс промышленного производства </t>
  </si>
  <si>
    <t>базовый</t>
  </si>
  <si>
    <t>1 вариант</t>
  </si>
  <si>
    <t>2 вариант</t>
  </si>
  <si>
    <t>Картофель</t>
  </si>
  <si>
    <t>в том числе семян подсолнечника</t>
  </si>
  <si>
    <t>Масло подсолнечное и его фракции нерафинированные</t>
  </si>
  <si>
    <t>Культуры зерновые</t>
  </si>
  <si>
    <t>Семена и плоды масличных культур</t>
  </si>
  <si>
    <t>Овощи</t>
  </si>
  <si>
    <t xml:space="preserve">      Дефицит(-),профицит(+) консолидированного бюджета</t>
  </si>
  <si>
    <t>Реальные располагаемые денежные доходы населения</t>
  </si>
  <si>
    <t>Доходы консолидированного бюджета муниципального образования</t>
  </si>
  <si>
    <t>Расходы консолидированного бюджета  муниципального образования</t>
  </si>
  <si>
    <t>Среднесписочная численность работников средних предприятий (без внешних совместителей)</t>
  </si>
  <si>
    <t>Оборот средних предприятий</t>
  </si>
  <si>
    <t>Среднесписочная численность работников малых предприятий, включая микропредприятия (без внешних совместителей)</t>
  </si>
  <si>
    <t>Оборот малых предприятий, включая микропредприятия</t>
  </si>
  <si>
    <t>оплата труда, включая скрытую заработную плату</t>
  </si>
  <si>
    <t>Количество средних предприятий (на конец года)</t>
  </si>
  <si>
    <t>Количество малых предприятий, включая микропредприятия (на конец года)</t>
  </si>
  <si>
    <t>% г/г</t>
  </si>
  <si>
    <t>2. Промышленное производство</t>
  </si>
  <si>
    <t>млн. руб</t>
  </si>
  <si>
    <t>3. Сельское хозяйство</t>
  </si>
  <si>
    <t xml:space="preserve">3.1. Производство важнейших видов продукции в натуральном выражении </t>
  </si>
  <si>
    <t>4. Строительство</t>
  </si>
  <si>
    <t>5. Торговля и услуги населению</t>
  </si>
  <si>
    <t>6. Малое и среднее предпринимательство, включая микропредприятия</t>
  </si>
  <si>
    <t>7. Инвестиции</t>
  </si>
  <si>
    <t xml:space="preserve">8. Финансы </t>
  </si>
  <si>
    <t>9. Денежные доходы и расходы населения</t>
  </si>
  <si>
    <t>10. Труд и занятость</t>
  </si>
  <si>
    <t>Численность рабочей силы</t>
  </si>
  <si>
    <t>Численность занятых в экономике</t>
  </si>
  <si>
    <t>тыс. чел</t>
  </si>
  <si>
    <t>консервативный</t>
  </si>
  <si>
    <t>Численность населения (на 1 января года)</t>
  </si>
  <si>
    <t xml:space="preserve">Объем отгруженных товаров собственного производства, выполненных работ и услуг собственными силами </t>
  </si>
  <si>
    <t>% к предыдущему году
в сопоставимых ценах</t>
  </si>
  <si>
    <t>Индекс физического объема оборота розничной торговли</t>
  </si>
  <si>
    <t>Индекс-дефлятор оборота розничной торговли</t>
  </si>
  <si>
    <t>Индекс физического объема платных услуг населению</t>
  </si>
  <si>
    <t>Индекс-дефлятор объема платных услуг населению</t>
  </si>
  <si>
    <t xml:space="preserve"> млн. руб.</t>
  </si>
  <si>
    <t xml:space="preserve">Основные показатели, представляемые для разработки прогноза социально-экономического развития  </t>
  </si>
  <si>
    <t>оценка показателя</t>
  </si>
  <si>
    <t>Инвестиции в основной капитал (полный круг)</t>
  </si>
  <si>
    <t xml:space="preserve">Количество индивидуальный предпринимателей </t>
  </si>
  <si>
    <t>Численность работников сферы индивидуального предпринимательства (включая самих индивидуальных предпринимателей)</t>
  </si>
  <si>
    <t>Численность занятых в сфере малого и среднего предпринимательства (включая индивидуальных предпринимателей)</t>
  </si>
  <si>
    <t>млн.рублей</t>
  </si>
  <si>
    <t>Численность населения (в среднегодовом исчислении)</t>
  </si>
  <si>
    <t xml:space="preserve">  -</t>
  </si>
  <si>
    <t>*</t>
  </si>
  <si>
    <t>примечание: *конфидициальные данные; население 2018, 2019, (2020 на начало года) - данные статистики, 2020-2023 годы ставите прогнозные данные; по малому предпринимательству 2018-2020 годы данные Единого реестра субъектов малого и среднего предпринимательства, 2021 - 2023 годы ставите прогнозные данные.</t>
  </si>
  <si>
    <t>Индекс-дефлятор продукции промышленного производства</t>
  </si>
  <si>
    <t xml:space="preserve"> муниципальное образование Залесовский  сельсовет Красногвардейского района Оренбургской области</t>
  </si>
  <si>
    <t>на 2026-2028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</si>
</sst>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00"/>
    <numFmt numFmtId="166" formatCode="#,##0.0"/>
    <numFmt numFmtId="167" formatCode="0.0"/>
  </numFmts>
  <fonts count="14" x14ac:knownFonts="1"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7"/>
      <color indexed="8"/>
      <name val="Tahoma"/>
      <family val="2"/>
    </font>
    <font>
      <b/>
      <sz val="16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Arial Cyr"/>
      <charset val="204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0" fillId="0" borderId="0"/>
  </cellStyleXfs>
  <cellXfs count="64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Continuous" vertical="center" wrapText="1"/>
    </xf>
    <xf numFmtId="0" fontId="1" fillId="0" borderId="1" xfId="0" applyFont="1" applyFill="1" applyBorder="1" applyAlignment="1" applyProtection="1">
      <alignment horizontal="left" vertical="center" wrapText="1" shrinkToFit="1"/>
    </xf>
    <xf numFmtId="0" fontId="2" fillId="0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0" fillId="0" borderId="3" xfId="0" applyFill="1" applyBorder="1"/>
    <xf numFmtId="0" fontId="5" fillId="0" borderId="1" xfId="0" applyFont="1" applyFill="1" applyBorder="1" applyAlignment="1" applyProtection="1">
      <alignment horizontal="left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wrapText="1"/>
    </xf>
    <xf numFmtId="0" fontId="0" fillId="0" borderId="0" xfId="0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Continuous" vertical="center" wrapText="1"/>
    </xf>
    <xf numFmtId="0" fontId="12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 shrinkToFit="1"/>
    </xf>
    <xf numFmtId="0" fontId="2" fillId="2" borderId="1" xfId="0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Fill="1" applyBorder="1" applyAlignment="1" applyProtection="1">
      <alignment horizontal="center" vertical="center" wrapText="1"/>
    </xf>
    <xf numFmtId="165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2" fontId="13" fillId="0" borderId="1" xfId="0" applyNumberFormat="1" applyFont="1" applyFill="1" applyBorder="1" applyAlignment="1" applyProtection="1">
      <alignment horizontal="center" vertical="center" wrapText="1"/>
    </xf>
    <xf numFmtId="167" fontId="6" fillId="0" borderId="1" xfId="0" applyNumberFormat="1" applyFont="1" applyFill="1" applyBorder="1" applyAlignment="1" applyProtection="1">
      <alignment horizontal="center" vertical="center" wrapText="1"/>
    </xf>
    <xf numFmtId="165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center" wrapText="1" shrinkToFit="1"/>
    </xf>
    <xf numFmtId="0" fontId="2" fillId="0" borderId="5" xfId="0" applyFont="1" applyFill="1" applyBorder="1" applyAlignment="1" applyProtection="1">
      <alignment horizontal="left" vertical="center" wrapText="1" shrinkToFit="1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81"/>
  <sheetViews>
    <sheetView tabSelected="1" topLeftCell="C67" zoomScale="70" workbookViewId="0">
      <selection activeCell="K49" sqref="K49"/>
    </sheetView>
  </sheetViews>
  <sheetFormatPr defaultColWidth="8.81640625" defaultRowHeight="12.5" x14ac:dyDescent="0.25"/>
  <cols>
    <col min="1" max="1" width="3.1796875" style="9" customWidth="1"/>
    <col min="2" max="2" width="0.453125" style="9" customWidth="1"/>
    <col min="3" max="3" width="72" style="9" customWidth="1"/>
    <col min="4" max="4" width="32.1796875" style="9" customWidth="1"/>
    <col min="5" max="6" width="14.54296875" style="9" customWidth="1"/>
    <col min="7" max="7" width="12.1796875" style="9" customWidth="1"/>
    <col min="8" max="8" width="14.1796875" style="9" customWidth="1"/>
    <col min="9" max="9" width="17.54296875" style="9" customWidth="1"/>
    <col min="10" max="10" width="11.81640625" style="9" customWidth="1"/>
    <col min="11" max="11" width="16.81640625" style="9" customWidth="1"/>
    <col min="12" max="12" width="11.81640625" style="9" customWidth="1"/>
    <col min="13" max="13" width="17.81640625" style="9" customWidth="1"/>
    <col min="14" max="14" width="12.1796875" style="9" customWidth="1"/>
    <col min="15" max="16384" width="8.81640625" style="9"/>
  </cols>
  <sheetData>
    <row r="2" spans="3:15" ht="20" x14ac:dyDescent="0.25"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3:15" ht="38.5" customHeight="1" x14ac:dyDescent="0.25">
      <c r="C3" s="50" t="s">
        <v>81</v>
      </c>
      <c r="D3" s="51"/>
      <c r="E3" s="51"/>
      <c r="F3" s="51"/>
      <c r="G3" s="51"/>
      <c r="H3" s="51"/>
      <c r="I3" s="52"/>
      <c r="J3" s="52"/>
      <c r="K3" s="52"/>
      <c r="L3" s="52"/>
      <c r="M3" s="52"/>
      <c r="N3" s="52"/>
    </row>
    <row r="4" spans="3:15" ht="25.5" customHeight="1" x14ac:dyDescent="0.25">
      <c r="C4" s="50" t="s">
        <v>94</v>
      </c>
      <c r="D4" s="51"/>
      <c r="E4" s="51"/>
      <c r="F4" s="51"/>
      <c r="G4" s="51"/>
      <c r="H4" s="51"/>
      <c r="I4" s="52"/>
      <c r="J4" s="52"/>
      <c r="K4" s="52"/>
      <c r="L4" s="52"/>
      <c r="M4" s="52"/>
      <c r="N4" s="52"/>
    </row>
    <row r="5" spans="3:15" ht="19.5" customHeight="1" x14ac:dyDescent="0.25">
      <c r="C5" s="53" t="s">
        <v>93</v>
      </c>
      <c r="D5" s="51"/>
      <c r="E5" s="51"/>
      <c r="F5" s="51"/>
      <c r="G5" s="51"/>
      <c r="H5" s="51"/>
      <c r="I5" s="52"/>
      <c r="J5" s="52"/>
      <c r="K5" s="52"/>
      <c r="L5" s="52"/>
      <c r="M5" s="52"/>
      <c r="N5" s="52"/>
    </row>
    <row r="6" spans="3:15" ht="20" x14ac:dyDescent="0.25">
      <c r="C6" s="18"/>
      <c r="D6" s="17"/>
      <c r="E6" s="17"/>
      <c r="F6" s="40"/>
      <c r="G6" s="17"/>
      <c r="H6" s="17"/>
      <c r="I6" s="23"/>
      <c r="J6" s="23"/>
      <c r="K6" s="23"/>
      <c r="L6" s="23"/>
      <c r="M6" s="23"/>
      <c r="N6" s="23"/>
    </row>
    <row r="7" spans="3:15" ht="20" x14ac:dyDescent="0.25">
      <c r="C7" s="27"/>
      <c r="D7" s="17"/>
      <c r="E7" s="17"/>
      <c r="F7" s="40"/>
      <c r="G7" s="17"/>
      <c r="H7" s="17"/>
      <c r="I7" s="23"/>
      <c r="J7" s="23"/>
      <c r="K7" s="23"/>
      <c r="L7" s="23"/>
      <c r="M7" s="23"/>
      <c r="N7" s="23"/>
    </row>
    <row r="8" spans="3:15" x14ac:dyDescent="0.25">
      <c r="C8" s="9" t="s">
        <v>24</v>
      </c>
    </row>
    <row r="9" spans="3:15" ht="30" x14ac:dyDescent="0.25">
      <c r="C9" s="55" t="s">
        <v>28</v>
      </c>
      <c r="D9" s="55" t="s">
        <v>29</v>
      </c>
      <c r="E9" s="1" t="s">
        <v>30</v>
      </c>
      <c r="F9" s="44" t="s">
        <v>30</v>
      </c>
      <c r="G9" s="2" t="s">
        <v>30</v>
      </c>
      <c r="H9" s="26" t="s">
        <v>82</v>
      </c>
      <c r="I9" s="62" t="s">
        <v>31</v>
      </c>
      <c r="J9" s="63"/>
      <c r="K9" s="63"/>
      <c r="L9" s="63"/>
      <c r="M9" s="63"/>
      <c r="N9" s="63"/>
    </row>
    <row r="10" spans="3:15" ht="22.5" customHeight="1" x14ac:dyDescent="0.25">
      <c r="C10" s="56"/>
      <c r="D10" s="56"/>
      <c r="E10" s="55">
        <v>2022</v>
      </c>
      <c r="F10" s="41"/>
      <c r="G10" s="55">
        <v>2024</v>
      </c>
      <c r="H10" s="55">
        <v>2025</v>
      </c>
      <c r="I10" s="58">
        <v>2026</v>
      </c>
      <c r="J10" s="58"/>
      <c r="K10" s="58">
        <v>2027</v>
      </c>
      <c r="L10" s="58"/>
      <c r="M10" s="59">
        <v>2028</v>
      </c>
      <c r="N10" s="59"/>
    </row>
    <row r="11" spans="3:15" ht="17.5" x14ac:dyDescent="0.25">
      <c r="C11" s="56"/>
      <c r="D11" s="56"/>
      <c r="E11" s="56"/>
      <c r="F11" s="42">
        <v>2023</v>
      </c>
      <c r="G11" s="56"/>
      <c r="H11" s="56"/>
      <c r="I11" s="25" t="s">
        <v>72</v>
      </c>
      <c r="J11" s="25" t="s">
        <v>37</v>
      </c>
      <c r="K11" s="25" t="s">
        <v>72</v>
      </c>
      <c r="L11" s="25" t="s">
        <v>37</v>
      </c>
      <c r="M11" s="25" t="s">
        <v>72</v>
      </c>
      <c r="N11" s="25" t="s">
        <v>37</v>
      </c>
      <c r="O11" s="12"/>
    </row>
    <row r="12" spans="3:15" ht="17.5" x14ac:dyDescent="0.25">
      <c r="C12" s="57"/>
      <c r="D12" s="57"/>
      <c r="E12" s="58"/>
      <c r="F12" s="43"/>
      <c r="G12" s="57"/>
      <c r="H12" s="57"/>
      <c r="I12" s="24" t="s">
        <v>38</v>
      </c>
      <c r="J12" s="24" t="s">
        <v>39</v>
      </c>
      <c r="K12" s="24" t="s">
        <v>38</v>
      </c>
      <c r="L12" s="24" t="s">
        <v>39</v>
      </c>
      <c r="M12" s="24" t="s">
        <v>38</v>
      </c>
      <c r="N12" s="24" t="s">
        <v>39</v>
      </c>
      <c r="O12" s="12"/>
    </row>
    <row r="13" spans="3:15" ht="18" x14ac:dyDescent="0.25">
      <c r="C13" s="3" t="s">
        <v>32</v>
      </c>
      <c r="D13" s="4"/>
      <c r="E13" s="4"/>
      <c r="F13" s="4"/>
      <c r="G13" s="5"/>
      <c r="H13" s="5"/>
      <c r="I13" s="5"/>
      <c r="J13" s="5"/>
      <c r="K13" s="5"/>
      <c r="L13" s="5"/>
      <c r="M13" s="5"/>
      <c r="N13" s="5"/>
      <c r="O13" s="12"/>
    </row>
    <row r="14" spans="3:15" ht="18" x14ac:dyDescent="0.25">
      <c r="C14" s="6" t="s">
        <v>88</v>
      </c>
      <c r="D14" s="4" t="s">
        <v>33</v>
      </c>
      <c r="E14" s="34">
        <v>0.28299999999999997</v>
      </c>
      <c r="F14" s="34">
        <v>0.27900000000000003</v>
      </c>
      <c r="G14" s="34">
        <v>0.27100000000000002</v>
      </c>
      <c r="H14" s="34">
        <v>0.26800000000000002</v>
      </c>
      <c r="I14" s="5"/>
      <c r="J14" s="5"/>
      <c r="K14" s="5"/>
      <c r="L14" s="5"/>
      <c r="M14" s="5"/>
      <c r="N14" s="5"/>
      <c r="O14" s="12"/>
    </row>
    <row r="15" spans="3:15" ht="18" x14ac:dyDescent="0.25">
      <c r="C15" s="6" t="s">
        <v>73</v>
      </c>
      <c r="D15" s="10" t="s">
        <v>33</v>
      </c>
      <c r="E15" s="34">
        <v>0.28399999999999997</v>
      </c>
      <c r="F15" s="34">
        <v>0.28299999999999997</v>
      </c>
      <c r="G15" s="34">
        <v>0.27300000000000002</v>
      </c>
      <c r="H15" s="34">
        <v>0.27500000000000002</v>
      </c>
      <c r="I15" s="5"/>
      <c r="J15" s="5"/>
      <c r="K15" s="5"/>
      <c r="L15" s="5"/>
      <c r="M15" s="5"/>
      <c r="N15" s="5"/>
      <c r="O15" s="12"/>
    </row>
    <row r="16" spans="3:15" ht="18" x14ac:dyDescent="0.25">
      <c r="C16" s="3" t="s">
        <v>58</v>
      </c>
      <c r="D16" s="10"/>
      <c r="E16" s="4"/>
      <c r="F16" s="4"/>
      <c r="G16" s="5"/>
      <c r="H16" s="5"/>
      <c r="I16" s="5"/>
      <c r="J16" s="5"/>
      <c r="K16" s="5"/>
      <c r="L16" s="5"/>
      <c r="M16" s="5"/>
      <c r="N16" s="5"/>
      <c r="O16" s="12"/>
    </row>
    <row r="17" spans="3:15" ht="36" x14ac:dyDescent="0.25">
      <c r="C17" s="6" t="s">
        <v>74</v>
      </c>
      <c r="D17" s="10" t="s">
        <v>59</v>
      </c>
      <c r="E17" s="4">
        <v>0</v>
      </c>
      <c r="F17" s="4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12"/>
    </row>
    <row r="18" spans="3:15" ht="45" customHeight="1" x14ac:dyDescent="0.25">
      <c r="C18" s="6" t="s">
        <v>36</v>
      </c>
      <c r="D18" s="10" t="s">
        <v>11</v>
      </c>
      <c r="E18" s="4">
        <v>0</v>
      </c>
      <c r="F18" s="4">
        <v>0</v>
      </c>
      <c r="G18" s="5" t="e">
        <f>G17/F17/G19*10000</f>
        <v>#DIV/0!</v>
      </c>
      <c r="H18" s="5" t="e">
        <f>H17/G17/H19*10000</f>
        <v>#DIV/0!</v>
      </c>
      <c r="I18" s="5" t="e">
        <f>I17/H17/I19*10000</f>
        <v>#DIV/0!</v>
      </c>
      <c r="J18" s="5" t="e">
        <f>J17/H17/J19*10000</f>
        <v>#DIV/0!</v>
      </c>
      <c r="K18" s="5" t="e">
        <f>K17/I17/K19*10000</f>
        <v>#DIV/0!</v>
      </c>
      <c r="L18" s="5" t="e">
        <f>L17/J17/L19*10000</f>
        <v>#DIV/0!</v>
      </c>
      <c r="M18" s="5" t="e">
        <f>M17/K17/M19*10000</f>
        <v>#DIV/0!</v>
      </c>
      <c r="N18" s="5" t="e">
        <f>N17/L17/N19*10000</f>
        <v>#DIV/0!</v>
      </c>
      <c r="O18" s="12"/>
    </row>
    <row r="19" spans="3:15" ht="45" customHeight="1" x14ac:dyDescent="0.25">
      <c r="C19" s="6" t="s">
        <v>92</v>
      </c>
      <c r="D19" s="10" t="s">
        <v>34</v>
      </c>
      <c r="E19" s="4">
        <v>0</v>
      </c>
      <c r="F19" s="4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12"/>
    </row>
    <row r="20" spans="3:15" ht="18" x14ac:dyDescent="0.25">
      <c r="C20" s="3" t="s">
        <v>60</v>
      </c>
      <c r="D20" s="8"/>
      <c r="E20" s="8"/>
      <c r="F20" s="8"/>
      <c r="G20" s="5"/>
      <c r="H20" s="5"/>
      <c r="I20" s="5"/>
      <c r="J20" s="5"/>
      <c r="K20" s="5"/>
      <c r="L20" s="5"/>
      <c r="M20" s="5"/>
      <c r="N20" s="5"/>
      <c r="O20" s="12"/>
    </row>
    <row r="21" spans="3:15" ht="24" customHeight="1" x14ac:dyDescent="0.25">
      <c r="C21" s="7" t="s">
        <v>0</v>
      </c>
      <c r="D21" s="8" t="s">
        <v>1</v>
      </c>
      <c r="E21" s="5">
        <v>85.15</v>
      </c>
      <c r="F21" s="5">
        <v>93.22</v>
      </c>
      <c r="G21" s="5">
        <v>141.53</v>
      </c>
      <c r="H21" s="5">
        <v>106.39</v>
      </c>
      <c r="I21" s="5">
        <v>112.1</v>
      </c>
      <c r="J21" s="5">
        <v>112.85</v>
      </c>
      <c r="K21" s="5">
        <v>118.39</v>
      </c>
      <c r="L21" s="5">
        <v>119.49</v>
      </c>
      <c r="M21" s="5">
        <v>126.5</v>
      </c>
      <c r="N21" s="5">
        <v>127.84</v>
      </c>
      <c r="O21" s="12"/>
    </row>
    <row r="22" spans="3:15" ht="36" x14ac:dyDescent="0.25">
      <c r="C22" s="6" t="s">
        <v>2</v>
      </c>
      <c r="D22" s="4" t="s">
        <v>11</v>
      </c>
      <c r="E22" s="4">
        <v>201.46</v>
      </c>
      <c r="F22" s="5">
        <f>F21/E21/F23*10000</f>
        <v>110.45352587105694</v>
      </c>
      <c r="G22" s="5">
        <f>G21/F21/G23*10000</f>
        <v>145.15000848016848</v>
      </c>
      <c r="H22" s="5">
        <f>H21/G21/H23*10000</f>
        <v>71.742002312458965</v>
      </c>
      <c r="I22" s="5">
        <f>I21/H21/I23*10000</f>
        <v>100.60991712456953</v>
      </c>
      <c r="J22" s="5">
        <f>J21/H21/J23*10000</f>
        <v>101.49600128223923</v>
      </c>
      <c r="K22" s="5">
        <f>K21/I21/K23*10000</f>
        <v>101.2860169563283</v>
      </c>
      <c r="L22" s="5">
        <f>L21/J21/L23*10000</f>
        <v>101.8040482087879</v>
      </c>
      <c r="M22" s="5">
        <f>M21/K21/M23*10000</f>
        <v>102.90173645907819</v>
      </c>
      <c r="N22" s="5">
        <f>N21/L21/N23*10000</f>
        <v>103.29636500110793</v>
      </c>
      <c r="O22" s="12"/>
    </row>
    <row r="23" spans="3:15" ht="36" x14ac:dyDescent="0.25">
      <c r="C23" s="6" t="s">
        <v>3</v>
      </c>
      <c r="D23" s="4" t="s">
        <v>34</v>
      </c>
      <c r="E23" s="46">
        <v>104.18213</v>
      </c>
      <c r="F23" s="46">
        <v>99.116249999999994</v>
      </c>
      <c r="G23" s="46">
        <v>104.59775</v>
      </c>
      <c r="H23" s="46">
        <v>104.7801</v>
      </c>
      <c r="I23" s="46">
        <v>104.72829</v>
      </c>
      <c r="J23" s="46">
        <v>104.50855</v>
      </c>
      <c r="K23" s="46">
        <v>104.27012999999999</v>
      </c>
      <c r="L23" s="46">
        <v>104.00757</v>
      </c>
      <c r="M23" s="46">
        <v>103.83716</v>
      </c>
      <c r="N23" s="46">
        <v>103.57386</v>
      </c>
      <c r="O23" s="12"/>
    </row>
    <row r="24" spans="3:15" ht="35" x14ac:dyDescent="0.25">
      <c r="C24" s="3" t="s">
        <v>61</v>
      </c>
      <c r="D24" s="4"/>
      <c r="E24" s="4"/>
      <c r="F24" s="4"/>
      <c r="G24" s="5"/>
      <c r="H24" s="5"/>
      <c r="I24" s="5"/>
      <c r="J24" s="5"/>
      <c r="K24" s="5"/>
      <c r="L24" s="5"/>
      <c r="M24" s="5"/>
      <c r="N24" s="5"/>
      <c r="O24" s="12"/>
    </row>
    <row r="25" spans="3:15" ht="18" x14ac:dyDescent="0.25">
      <c r="C25" s="6" t="s">
        <v>43</v>
      </c>
      <c r="D25" s="4" t="s">
        <v>6</v>
      </c>
      <c r="E25" s="36">
        <v>2.5390000000000001</v>
      </c>
      <c r="F25" s="36">
        <v>3.2490000000000001</v>
      </c>
      <c r="G25" s="36">
        <v>3.472</v>
      </c>
      <c r="H25" s="36">
        <v>4.2859999999999996</v>
      </c>
      <c r="I25" s="36">
        <v>4.3280000000000003</v>
      </c>
      <c r="J25" s="36">
        <v>4.3550000000000004</v>
      </c>
      <c r="K25" s="36">
        <v>4.399</v>
      </c>
      <c r="L25" s="36">
        <v>4.4610000000000003</v>
      </c>
      <c r="M25" s="36">
        <v>4.5359999999999996</v>
      </c>
      <c r="N25" s="36">
        <v>4.6840000000000002</v>
      </c>
      <c r="O25" s="12"/>
    </row>
    <row r="26" spans="3:15" ht="18" x14ac:dyDescent="0.25">
      <c r="C26" s="6" t="s">
        <v>44</v>
      </c>
      <c r="D26" s="4" t="s">
        <v>6</v>
      </c>
      <c r="E26" s="36">
        <v>1.2150000000000001</v>
      </c>
      <c r="F26" s="36">
        <v>0.65300000000000002</v>
      </c>
      <c r="G26" s="36">
        <v>0.24</v>
      </c>
      <c r="H26" s="36">
        <v>8.1900000000000001E-2</v>
      </c>
      <c r="I26" s="36">
        <v>8.2299999999999998E-2</v>
      </c>
      <c r="J26" s="36">
        <v>8.3500000000000005E-2</v>
      </c>
      <c r="K26" s="36">
        <v>8.3500000000000005E-2</v>
      </c>
      <c r="L26" s="36">
        <v>8.5099999999999995E-2</v>
      </c>
      <c r="M26" s="36">
        <v>8.5999999999999993E-2</v>
      </c>
      <c r="N26" s="36">
        <v>8.7499999999999994E-2</v>
      </c>
      <c r="O26" s="12"/>
    </row>
    <row r="27" spans="3:15" ht="18" x14ac:dyDescent="0.25">
      <c r="C27" s="6" t="s">
        <v>41</v>
      </c>
      <c r="D27" s="4" t="s">
        <v>6</v>
      </c>
      <c r="E27" s="36">
        <v>1.2150000000000001</v>
      </c>
      <c r="F27" s="36">
        <v>0.65300000000000002</v>
      </c>
      <c r="G27" s="36">
        <v>0.24</v>
      </c>
      <c r="H27" s="36">
        <v>8.1900000000000001E-2</v>
      </c>
      <c r="I27" s="36">
        <v>8.2299999999999998E-2</v>
      </c>
      <c r="J27" s="36">
        <v>8.3500000000000005E-2</v>
      </c>
      <c r="K27" s="36">
        <v>8.3500000000000005E-2</v>
      </c>
      <c r="L27" s="36">
        <v>8.5099999999999995E-2</v>
      </c>
      <c r="M27" s="36">
        <v>8.5999999999999993E-2</v>
      </c>
      <c r="N27" s="36">
        <v>8.7499999999999994E-2</v>
      </c>
      <c r="O27" s="12"/>
    </row>
    <row r="28" spans="3:15" ht="18" x14ac:dyDescent="0.25">
      <c r="C28" s="6" t="s">
        <v>40</v>
      </c>
      <c r="D28" s="4" t="s">
        <v>6</v>
      </c>
      <c r="E28" s="36">
        <v>0.109</v>
      </c>
      <c r="F28" s="36">
        <v>0.11</v>
      </c>
      <c r="G28" s="36">
        <v>0.11</v>
      </c>
      <c r="H28" s="36">
        <v>0.11</v>
      </c>
      <c r="I28" s="36">
        <v>0.11</v>
      </c>
      <c r="J28" s="36">
        <v>0.111</v>
      </c>
      <c r="K28" s="36">
        <v>0.111</v>
      </c>
      <c r="L28" s="36">
        <v>0.111</v>
      </c>
      <c r="M28" s="36">
        <v>0.114</v>
      </c>
      <c r="N28" s="36">
        <v>0.115</v>
      </c>
      <c r="O28" s="12"/>
    </row>
    <row r="29" spans="3:15" ht="18" x14ac:dyDescent="0.25">
      <c r="C29" s="6" t="s">
        <v>45</v>
      </c>
      <c r="D29" s="4" t="s">
        <v>6</v>
      </c>
      <c r="E29" s="36">
        <v>0.06</v>
      </c>
      <c r="F29" s="36">
        <v>5.6000000000000001E-2</v>
      </c>
      <c r="G29" s="36">
        <v>5.6000000000000001E-2</v>
      </c>
      <c r="H29" s="36">
        <v>5.6000000000000001E-2</v>
      </c>
      <c r="I29" s="36">
        <v>5.6000000000000001E-2</v>
      </c>
      <c r="J29" s="36">
        <v>5.6000000000000001E-2</v>
      </c>
      <c r="K29" s="36">
        <v>5.8000000000000003E-2</v>
      </c>
      <c r="L29" s="36">
        <v>5.8000000000000003E-2</v>
      </c>
      <c r="M29" s="36">
        <v>6.5000000000000002E-2</v>
      </c>
      <c r="N29" s="36">
        <v>6.7000000000000004E-2</v>
      </c>
      <c r="O29" s="12"/>
    </row>
    <row r="30" spans="3:15" ht="18" x14ac:dyDescent="0.25">
      <c r="C30" s="6" t="s">
        <v>7</v>
      </c>
      <c r="D30" s="4" t="s">
        <v>6</v>
      </c>
      <c r="E30" s="36">
        <v>8.5999999999999993E-2</v>
      </c>
      <c r="F30" s="36">
        <v>9.2999999999999999E-2</v>
      </c>
      <c r="G30" s="36">
        <v>9.0999999999999998E-2</v>
      </c>
      <c r="H30" s="36">
        <v>9.0999999999999998E-2</v>
      </c>
      <c r="I30" s="36">
        <v>9.0999999999999998E-2</v>
      </c>
      <c r="J30" s="36">
        <v>9.1999999999999998E-2</v>
      </c>
      <c r="K30" s="36">
        <v>9.1999999999999998E-2</v>
      </c>
      <c r="L30" s="36">
        <v>9.1999999999999998E-2</v>
      </c>
      <c r="M30" s="36">
        <v>9.1999999999999998E-2</v>
      </c>
      <c r="N30" s="36">
        <v>9.5000000000000001E-2</v>
      </c>
      <c r="O30" s="12"/>
    </row>
    <row r="31" spans="3:15" ht="18" x14ac:dyDescent="0.25">
      <c r="C31" s="6" t="s">
        <v>8</v>
      </c>
      <c r="D31" s="4" t="s">
        <v>6</v>
      </c>
      <c r="E31" s="36">
        <v>0.17899999999999999</v>
      </c>
      <c r="F31" s="36">
        <v>0.156</v>
      </c>
      <c r="G31" s="36">
        <v>0.16800000000000001</v>
      </c>
      <c r="H31" s="36">
        <v>0.16800000000000001</v>
      </c>
      <c r="I31" s="36">
        <v>0.16800000000000001</v>
      </c>
      <c r="J31" s="36">
        <v>0.16900000000000001</v>
      </c>
      <c r="K31" s="36">
        <v>0.16800000000000001</v>
      </c>
      <c r="L31" s="36">
        <v>0.17</v>
      </c>
      <c r="M31" s="36">
        <v>0.17</v>
      </c>
      <c r="N31" s="36">
        <v>0.16700000000000001</v>
      </c>
      <c r="O31" s="12"/>
    </row>
    <row r="32" spans="3:15" ht="18" x14ac:dyDescent="0.25">
      <c r="C32" s="6" t="s">
        <v>9</v>
      </c>
      <c r="D32" s="4" t="s">
        <v>10</v>
      </c>
      <c r="E32" s="36">
        <v>0.252</v>
      </c>
      <c r="F32" s="36">
        <v>0.24</v>
      </c>
      <c r="G32" s="36">
        <v>0.23200000000000001</v>
      </c>
      <c r="H32" s="36">
        <v>0.23200000000000001</v>
      </c>
      <c r="I32" s="36">
        <v>0.23200000000000001</v>
      </c>
      <c r="J32" s="36">
        <v>0.23200000000000001</v>
      </c>
      <c r="K32" s="36">
        <v>0.23200000000000001</v>
      </c>
      <c r="L32" s="36">
        <v>0.23300000000000001</v>
      </c>
      <c r="M32" s="36">
        <v>0.23300000000000001</v>
      </c>
      <c r="N32" s="36">
        <v>0.23300000000000001</v>
      </c>
      <c r="O32" s="12"/>
    </row>
    <row r="33" spans="3:15" ht="18" x14ac:dyDescent="0.25">
      <c r="C33" s="6" t="s">
        <v>42</v>
      </c>
      <c r="D33" s="4" t="s">
        <v>6</v>
      </c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12"/>
    </row>
    <row r="34" spans="3:15" ht="18" x14ac:dyDescent="0.25">
      <c r="C34" s="3" t="s">
        <v>62</v>
      </c>
      <c r="D34" s="8"/>
      <c r="E34" s="8"/>
      <c r="F34" s="8"/>
      <c r="G34" s="5"/>
      <c r="H34" s="5"/>
      <c r="I34" s="5"/>
      <c r="J34" s="5"/>
      <c r="K34" s="5"/>
      <c r="L34" s="5"/>
      <c r="M34" s="5"/>
      <c r="N34" s="5"/>
      <c r="O34" s="12"/>
    </row>
    <row r="35" spans="3:15" ht="36" x14ac:dyDescent="0.25">
      <c r="C35" s="21" t="s">
        <v>12</v>
      </c>
      <c r="D35" s="8" t="s">
        <v>13</v>
      </c>
      <c r="E35" s="4"/>
      <c r="F35" s="4"/>
      <c r="G35" s="5"/>
      <c r="H35" s="5"/>
      <c r="I35" s="5"/>
      <c r="J35" s="5"/>
      <c r="K35" s="5"/>
      <c r="L35" s="5"/>
      <c r="M35" s="5"/>
      <c r="N35" s="5"/>
      <c r="O35" s="12"/>
    </row>
    <row r="36" spans="3:15" ht="27.75" customHeight="1" x14ac:dyDescent="0.25">
      <c r="C36" s="3" t="s">
        <v>63</v>
      </c>
      <c r="D36" s="4"/>
      <c r="E36" s="4"/>
      <c r="F36" s="4"/>
      <c r="G36" s="5"/>
      <c r="H36" s="5"/>
      <c r="I36" s="5"/>
      <c r="J36" s="5"/>
      <c r="K36" s="5"/>
      <c r="L36" s="5"/>
      <c r="M36" s="5"/>
      <c r="N36" s="5"/>
      <c r="O36" s="12"/>
    </row>
    <row r="37" spans="3:15" ht="34.5" customHeight="1" x14ac:dyDescent="0.25">
      <c r="C37" s="20" t="s">
        <v>14</v>
      </c>
      <c r="D37" s="22" t="s">
        <v>19</v>
      </c>
      <c r="E37" s="5">
        <v>24.24</v>
      </c>
      <c r="F37" s="5">
        <v>25.2</v>
      </c>
      <c r="G37" s="5">
        <v>27.64</v>
      </c>
      <c r="H37" s="5">
        <v>31.37</v>
      </c>
      <c r="I37" s="5">
        <v>34.32</v>
      </c>
      <c r="J37" s="5">
        <v>34.549999999999997</v>
      </c>
      <c r="K37" s="5">
        <v>37.049999999999997</v>
      </c>
      <c r="L37" s="5">
        <v>37.4</v>
      </c>
      <c r="M37" s="5">
        <v>39.909999999999997</v>
      </c>
      <c r="N37" s="5">
        <v>40.42</v>
      </c>
      <c r="O37" s="12"/>
    </row>
    <row r="38" spans="3:15" ht="39.75" customHeight="1" x14ac:dyDescent="0.25">
      <c r="C38" s="20" t="s">
        <v>76</v>
      </c>
      <c r="D38" s="19" t="s">
        <v>75</v>
      </c>
      <c r="E38" s="4">
        <v>91.86</v>
      </c>
      <c r="F38" s="5">
        <f>F37/E37/F39*10000</f>
        <v>100.54196909052607</v>
      </c>
      <c r="G38" s="5">
        <f>G37/F37/G39*10000</f>
        <v>102.24903484901621</v>
      </c>
      <c r="H38" s="5">
        <f>H37/G37/H39*10000</f>
        <v>104.50730651656525</v>
      </c>
      <c r="I38" s="5">
        <f>I37/H37/I39*10000</f>
        <v>103.99609226804812</v>
      </c>
      <c r="J38" s="5">
        <f>J37/H37/J39*10000</f>
        <v>104.89245108307907</v>
      </c>
      <c r="K38" s="5">
        <f>K37/I37/K39*10000</f>
        <v>103.80244755244755</v>
      </c>
      <c r="L38" s="5">
        <f>L37/J37/L39*10000</f>
        <v>104.08549482355561</v>
      </c>
      <c r="M38" s="5">
        <f>M37/K37/M39*10000</f>
        <v>103.57624831309042</v>
      </c>
      <c r="N38" s="5">
        <f>N37/L37/N39*10000</f>
        <v>103.91814068284657</v>
      </c>
      <c r="O38" s="12"/>
    </row>
    <row r="39" spans="3:15" ht="24" customHeight="1" x14ac:dyDescent="0.25">
      <c r="C39" s="20" t="s">
        <v>77</v>
      </c>
      <c r="D39" s="22" t="s">
        <v>57</v>
      </c>
      <c r="E39" s="4">
        <v>116.92</v>
      </c>
      <c r="F39" s="45">
        <v>103.4</v>
      </c>
      <c r="G39" s="45">
        <v>107.27</v>
      </c>
      <c r="H39" s="45">
        <v>108.6</v>
      </c>
      <c r="I39" s="45">
        <v>105.2</v>
      </c>
      <c r="J39" s="45">
        <v>105</v>
      </c>
      <c r="K39" s="45">
        <v>104</v>
      </c>
      <c r="L39" s="45">
        <v>104</v>
      </c>
      <c r="M39" s="45">
        <v>104</v>
      </c>
      <c r="N39" s="45">
        <v>104</v>
      </c>
      <c r="O39" s="12"/>
    </row>
    <row r="40" spans="3:15" ht="27" customHeight="1" x14ac:dyDescent="0.25">
      <c r="C40" s="20" t="s">
        <v>15</v>
      </c>
      <c r="D40" s="19" t="s">
        <v>87</v>
      </c>
      <c r="E40" s="5">
        <v>5.89</v>
      </c>
      <c r="F40" s="5">
        <v>6.67</v>
      </c>
      <c r="G40" s="5">
        <v>7.44</v>
      </c>
      <c r="H40" s="5">
        <v>8.5299999999999994</v>
      </c>
      <c r="I40" s="5">
        <v>9.26</v>
      </c>
      <c r="J40" s="5">
        <v>9.32</v>
      </c>
      <c r="K40" s="5">
        <v>9.9</v>
      </c>
      <c r="L40" s="5">
        <v>10.02</v>
      </c>
      <c r="M40" s="5">
        <v>10.53</v>
      </c>
      <c r="N40" s="5">
        <v>10.71</v>
      </c>
      <c r="O40" s="12"/>
    </row>
    <row r="41" spans="3:15" ht="39.75" customHeight="1" x14ac:dyDescent="0.25">
      <c r="C41" s="20" t="s">
        <v>78</v>
      </c>
      <c r="D41" s="19" t="s">
        <v>75</v>
      </c>
      <c r="E41" s="4">
        <v>104.37</v>
      </c>
      <c r="F41" s="5">
        <f>F40/E40/F42*10000</f>
        <v>103.90199502734711</v>
      </c>
      <c r="G41" s="5">
        <f>G40/F40/G42*10000</f>
        <v>102.26847702031446</v>
      </c>
      <c r="H41" s="5">
        <f>H40/G40/H42*10000</f>
        <v>103.01036624834553</v>
      </c>
      <c r="I41" s="5">
        <f>I40/H40/I42*10000</f>
        <v>102.31671110335203</v>
      </c>
      <c r="J41" s="5">
        <f>J40/H40/J42*10000</f>
        <v>102.97967035456168</v>
      </c>
      <c r="K41" s="5">
        <f>K40/I40/K42*10000</f>
        <v>102.30760486529499</v>
      </c>
      <c r="L41" s="5">
        <f>L40/J40/L42*10000</f>
        <v>102.88108097008028</v>
      </c>
      <c r="M41" s="5">
        <f>M40/K40/M42*10000</f>
        <v>102.27272727272725</v>
      </c>
      <c r="N41" s="5">
        <f>N40/L40/N42*10000</f>
        <v>102.77521879318287</v>
      </c>
      <c r="O41" s="12"/>
    </row>
    <row r="42" spans="3:15" ht="18" x14ac:dyDescent="0.25">
      <c r="C42" s="20" t="s">
        <v>79</v>
      </c>
      <c r="D42" s="19" t="s">
        <v>57</v>
      </c>
      <c r="E42" s="45">
        <v>107.7</v>
      </c>
      <c r="F42" s="45">
        <v>108.99</v>
      </c>
      <c r="G42" s="45">
        <v>109.07</v>
      </c>
      <c r="H42" s="45">
        <v>111.3</v>
      </c>
      <c r="I42" s="45">
        <v>106.1</v>
      </c>
      <c r="J42" s="45">
        <v>106.1</v>
      </c>
      <c r="K42" s="45">
        <v>104.5</v>
      </c>
      <c r="L42" s="45">
        <v>104.5</v>
      </c>
      <c r="M42" s="45">
        <v>104</v>
      </c>
      <c r="N42" s="45">
        <v>104</v>
      </c>
      <c r="O42" s="12"/>
    </row>
    <row r="43" spans="3:15" ht="35" x14ac:dyDescent="0.25">
      <c r="C43" s="3" t="s">
        <v>64</v>
      </c>
      <c r="D43" s="4"/>
      <c r="E43" s="4"/>
      <c r="F43" s="4"/>
      <c r="G43" s="5"/>
      <c r="H43" s="5"/>
      <c r="I43" s="5"/>
      <c r="J43" s="5"/>
      <c r="K43" s="5"/>
      <c r="L43" s="5"/>
      <c r="M43" s="5"/>
      <c r="N43" s="5"/>
      <c r="O43" s="12"/>
    </row>
    <row r="44" spans="3:15" ht="18" x14ac:dyDescent="0.25">
      <c r="C44" s="28" t="s">
        <v>55</v>
      </c>
      <c r="D44" s="29" t="s">
        <v>16</v>
      </c>
      <c r="E44" s="29" t="s">
        <v>89</v>
      </c>
      <c r="F44" s="29"/>
      <c r="G44" s="30" t="s">
        <v>89</v>
      </c>
      <c r="H44" s="30" t="s">
        <v>89</v>
      </c>
      <c r="I44" s="30"/>
      <c r="J44" s="30"/>
      <c r="K44" s="30"/>
      <c r="L44" s="30"/>
      <c r="M44" s="30"/>
      <c r="N44" s="30"/>
      <c r="O44" s="12"/>
    </row>
    <row r="45" spans="3:15" ht="18" x14ac:dyDescent="0.25">
      <c r="C45" s="28"/>
      <c r="D45" s="29" t="s">
        <v>34</v>
      </c>
      <c r="E45" s="29"/>
      <c r="F45" s="29"/>
      <c r="G45" s="30"/>
      <c r="H45" s="30"/>
      <c r="I45" s="30"/>
      <c r="J45" s="30"/>
      <c r="K45" s="30"/>
      <c r="L45" s="30"/>
      <c r="M45" s="30"/>
      <c r="N45" s="30"/>
      <c r="O45" s="12"/>
    </row>
    <row r="46" spans="3:15" ht="36" x14ac:dyDescent="0.25">
      <c r="C46" s="31" t="s">
        <v>50</v>
      </c>
      <c r="D46" s="32" t="s">
        <v>25</v>
      </c>
      <c r="E46" s="32" t="s">
        <v>89</v>
      </c>
      <c r="F46" s="32"/>
      <c r="G46" s="30" t="s">
        <v>89</v>
      </c>
      <c r="H46" s="30" t="s">
        <v>89</v>
      </c>
      <c r="I46" s="30"/>
      <c r="J46" s="30"/>
      <c r="K46" s="30"/>
      <c r="L46" s="30"/>
      <c r="M46" s="30"/>
      <c r="N46" s="30"/>
      <c r="O46" s="12"/>
    </row>
    <row r="47" spans="3:15" ht="18" x14ac:dyDescent="0.25">
      <c r="C47" s="31"/>
      <c r="D47" s="29" t="s">
        <v>34</v>
      </c>
      <c r="E47" s="32"/>
      <c r="F47" s="32"/>
      <c r="G47" s="30"/>
      <c r="H47" s="30"/>
      <c r="I47" s="30"/>
      <c r="J47" s="30"/>
      <c r="K47" s="30"/>
      <c r="L47" s="30"/>
      <c r="M47" s="30"/>
      <c r="N47" s="30"/>
      <c r="O47" s="12"/>
    </row>
    <row r="48" spans="3:15" ht="18" x14ac:dyDescent="0.25">
      <c r="C48" s="31" t="s">
        <v>51</v>
      </c>
      <c r="D48" s="29" t="s">
        <v>35</v>
      </c>
      <c r="E48" s="29" t="s">
        <v>89</v>
      </c>
      <c r="F48" s="29"/>
      <c r="G48" s="30" t="s">
        <v>89</v>
      </c>
      <c r="H48" s="30" t="s">
        <v>89</v>
      </c>
      <c r="I48" s="30"/>
      <c r="J48" s="30"/>
      <c r="K48" s="30"/>
      <c r="L48" s="30"/>
      <c r="M48" s="30"/>
      <c r="N48" s="30"/>
      <c r="O48" s="12"/>
    </row>
    <row r="49" spans="3:15" ht="18" x14ac:dyDescent="0.25">
      <c r="C49" s="31"/>
      <c r="D49" s="29" t="s">
        <v>34</v>
      </c>
      <c r="E49" s="29"/>
      <c r="F49" s="29"/>
      <c r="G49" s="30"/>
      <c r="H49" s="30"/>
      <c r="I49" s="30"/>
      <c r="J49" s="30"/>
      <c r="K49" s="30"/>
      <c r="L49" s="30"/>
      <c r="M49" s="30"/>
      <c r="N49" s="30"/>
      <c r="O49" s="12"/>
    </row>
    <row r="50" spans="3:15" ht="36" x14ac:dyDescent="0.25">
      <c r="C50" s="28" t="s">
        <v>56</v>
      </c>
      <c r="D50" s="29" t="s">
        <v>16</v>
      </c>
      <c r="E50" s="29">
        <v>2</v>
      </c>
      <c r="F50" s="30">
        <v>1</v>
      </c>
      <c r="G50" s="30">
        <v>1</v>
      </c>
      <c r="H50" s="30">
        <v>1</v>
      </c>
      <c r="I50" s="30"/>
      <c r="J50" s="30"/>
      <c r="K50" s="30"/>
      <c r="L50" s="30"/>
      <c r="M50" s="30"/>
      <c r="N50" s="30"/>
      <c r="O50" s="12"/>
    </row>
    <row r="51" spans="3:15" ht="18" x14ac:dyDescent="0.25">
      <c r="C51" s="28"/>
      <c r="D51" s="29" t="s">
        <v>34</v>
      </c>
      <c r="E51" s="29">
        <v>200</v>
      </c>
      <c r="F51" s="30">
        <v>50</v>
      </c>
      <c r="G51" s="30">
        <v>100</v>
      </c>
      <c r="H51" s="30">
        <v>100</v>
      </c>
      <c r="I51" s="30"/>
      <c r="J51" s="30"/>
      <c r="K51" s="30"/>
      <c r="L51" s="30"/>
      <c r="M51" s="30"/>
      <c r="N51" s="30"/>
      <c r="O51" s="12"/>
    </row>
    <row r="52" spans="3:15" ht="36" x14ac:dyDescent="0.25">
      <c r="C52" s="31" t="s">
        <v>52</v>
      </c>
      <c r="D52" s="32" t="s">
        <v>25</v>
      </c>
      <c r="E52" s="32"/>
      <c r="F52" s="32"/>
      <c r="G52" s="30"/>
      <c r="H52" s="30"/>
      <c r="I52" s="30"/>
      <c r="J52" s="30"/>
      <c r="K52" s="30"/>
      <c r="L52" s="30"/>
      <c r="M52" s="30"/>
      <c r="N52" s="30"/>
      <c r="O52" s="12"/>
    </row>
    <row r="53" spans="3:15" ht="18" x14ac:dyDescent="0.25">
      <c r="C53" s="31"/>
      <c r="D53" s="29" t="s">
        <v>34</v>
      </c>
      <c r="E53" s="33"/>
      <c r="F53" s="33"/>
      <c r="G53" s="30"/>
      <c r="H53" s="30"/>
      <c r="I53" s="30"/>
      <c r="J53" s="30"/>
      <c r="K53" s="30"/>
      <c r="L53" s="30"/>
      <c r="M53" s="30"/>
      <c r="N53" s="30"/>
      <c r="O53" s="12"/>
    </row>
    <row r="54" spans="3:15" ht="18" x14ac:dyDescent="0.25">
      <c r="C54" s="31" t="s">
        <v>53</v>
      </c>
      <c r="D54" s="29" t="s">
        <v>35</v>
      </c>
      <c r="E54" s="29"/>
      <c r="F54" s="29"/>
      <c r="G54" s="30"/>
      <c r="H54" s="30"/>
      <c r="I54" s="30"/>
      <c r="J54" s="30"/>
      <c r="K54" s="30"/>
      <c r="L54" s="30"/>
      <c r="M54" s="30"/>
      <c r="N54" s="30"/>
      <c r="O54" s="12"/>
    </row>
    <row r="55" spans="3:15" ht="18" x14ac:dyDescent="0.25">
      <c r="C55" s="31"/>
      <c r="D55" s="29" t="s">
        <v>34</v>
      </c>
      <c r="E55" s="29"/>
      <c r="F55" s="29"/>
      <c r="G55" s="30"/>
      <c r="H55" s="30"/>
      <c r="I55" s="30"/>
      <c r="J55" s="30"/>
      <c r="K55" s="30"/>
      <c r="L55" s="30"/>
      <c r="M55" s="30"/>
      <c r="N55" s="30"/>
      <c r="O55" s="12"/>
    </row>
    <row r="56" spans="3:15" ht="18" x14ac:dyDescent="0.25">
      <c r="C56" s="31" t="s">
        <v>84</v>
      </c>
      <c r="D56" s="32" t="s">
        <v>25</v>
      </c>
      <c r="E56" s="30">
        <v>4</v>
      </c>
      <c r="F56" s="30">
        <v>4</v>
      </c>
      <c r="G56" s="30">
        <v>3</v>
      </c>
      <c r="H56" s="30">
        <v>3</v>
      </c>
      <c r="I56" s="30"/>
      <c r="J56" s="30"/>
      <c r="K56" s="30"/>
      <c r="L56" s="30"/>
      <c r="M56" s="30"/>
      <c r="N56" s="30"/>
      <c r="O56" s="12"/>
    </row>
    <row r="57" spans="3:15" ht="18" x14ac:dyDescent="0.25">
      <c r="C57" s="31"/>
      <c r="D57" s="29" t="s">
        <v>34</v>
      </c>
      <c r="E57" s="30">
        <v>50</v>
      </c>
      <c r="F57" s="30">
        <v>100</v>
      </c>
      <c r="G57" s="30">
        <v>75</v>
      </c>
      <c r="H57" s="30">
        <v>100</v>
      </c>
      <c r="I57" s="30"/>
      <c r="J57" s="30"/>
      <c r="K57" s="30"/>
      <c r="L57" s="30"/>
      <c r="M57" s="30"/>
      <c r="N57" s="30"/>
      <c r="O57" s="12"/>
    </row>
    <row r="58" spans="3:15" ht="64.5" customHeight="1" x14ac:dyDescent="0.25">
      <c r="C58" s="31" t="s">
        <v>85</v>
      </c>
      <c r="D58" s="32" t="s">
        <v>25</v>
      </c>
      <c r="E58" s="29"/>
      <c r="F58" s="29"/>
      <c r="G58" s="30"/>
      <c r="H58" s="30"/>
      <c r="I58" s="30"/>
      <c r="J58" s="30"/>
      <c r="K58" s="30"/>
      <c r="L58" s="30"/>
      <c r="M58" s="30"/>
      <c r="N58" s="30"/>
      <c r="O58" s="12"/>
    </row>
    <row r="59" spans="3:15" ht="54" x14ac:dyDescent="0.25">
      <c r="C59" s="31" t="s">
        <v>86</v>
      </c>
      <c r="D59" s="32" t="s">
        <v>25</v>
      </c>
      <c r="E59" s="29"/>
      <c r="F59" s="29"/>
      <c r="G59" s="30"/>
      <c r="H59" s="30"/>
      <c r="I59" s="30"/>
      <c r="J59" s="30"/>
      <c r="K59" s="30"/>
      <c r="L59" s="30"/>
      <c r="M59" s="30"/>
      <c r="N59" s="30"/>
      <c r="O59" s="12"/>
    </row>
    <row r="60" spans="3:15" ht="18" x14ac:dyDescent="0.25">
      <c r="C60" s="31"/>
      <c r="D60" s="29" t="s">
        <v>34</v>
      </c>
      <c r="E60" s="29"/>
      <c r="F60" s="29"/>
      <c r="G60" s="30"/>
      <c r="H60" s="30"/>
      <c r="I60" s="30"/>
      <c r="J60" s="30"/>
      <c r="K60" s="30"/>
      <c r="L60" s="30"/>
      <c r="M60" s="30"/>
      <c r="N60" s="30"/>
      <c r="O60" s="12"/>
    </row>
    <row r="61" spans="3:15" ht="18" x14ac:dyDescent="0.25">
      <c r="C61" s="3" t="s">
        <v>65</v>
      </c>
      <c r="D61" s="4"/>
      <c r="E61" s="4"/>
      <c r="F61" s="4"/>
      <c r="G61" s="5"/>
      <c r="H61" s="5"/>
      <c r="I61" s="5"/>
      <c r="J61" s="5"/>
      <c r="K61" s="5"/>
      <c r="L61" s="5"/>
      <c r="M61" s="5"/>
      <c r="N61" s="5"/>
      <c r="O61" s="12"/>
    </row>
    <row r="62" spans="3:15" ht="18" x14ac:dyDescent="0.25">
      <c r="C62" s="7" t="s">
        <v>83</v>
      </c>
      <c r="D62" s="4" t="s">
        <v>80</v>
      </c>
      <c r="E62" s="4" t="s">
        <v>90</v>
      </c>
      <c r="F62" s="4"/>
      <c r="G62" s="5" t="s">
        <v>90</v>
      </c>
      <c r="H62" s="5" t="s">
        <v>90</v>
      </c>
      <c r="I62" s="5"/>
      <c r="J62" s="5"/>
      <c r="K62" s="5"/>
      <c r="L62" s="5"/>
      <c r="M62" s="5"/>
      <c r="N62" s="5"/>
      <c r="O62" s="12"/>
    </row>
    <row r="63" spans="3:15" ht="36" x14ac:dyDescent="0.25">
      <c r="C63" s="7" t="s">
        <v>17</v>
      </c>
      <c r="D63" s="4" t="s">
        <v>11</v>
      </c>
      <c r="E63" s="4"/>
      <c r="F63" s="4"/>
      <c r="G63" s="5"/>
      <c r="H63" s="5"/>
      <c r="I63" s="5"/>
      <c r="J63" s="5"/>
      <c r="K63" s="5"/>
      <c r="L63" s="5"/>
      <c r="M63" s="5"/>
      <c r="N63" s="5"/>
      <c r="O63" s="12"/>
    </row>
    <row r="64" spans="3:15" ht="18" x14ac:dyDescent="0.25">
      <c r="C64" s="6" t="s">
        <v>18</v>
      </c>
      <c r="D64" s="4" t="s">
        <v>34</v>
      </c>
      <c r="E64" s="4"/>
      <c r="F64" s="4"/>
      <c r="G64" s="5"/>
      <c r="H64" s="5"/>
      <c r="I64" s="5"/>
      <c r="J64" s="5"/>
      <c r="K64" s="5"/>
      <c r="L64" s="5"/>
      <c r="M64" s="5"/>
      <c r="N64" s="5"/>
      <c r="O64" s="12"/>
    </row>
    <row r="65" spans="3:15" ht="18" x14ac:dyDescent="0.25">
      <c r="C65" s="13" t="s">
        <v>66</v>
      </c>
      <c r="D65" s="10"/>
      <c r="E65" s="10"/>
      <c r="F65" s="10"/>
      <c r="G65" s="5"/>
      <c r="H65" s="5"/>
      <c r="I65" s="5"/>
      <c r="J65" s="5"/>
      <c r="K65" s="5"/>
      <c r="L65" s="5"/>
      <c r="M65" s="5"/>
      <c r="N65" s="5"/>
      <c r="O65" s="12"/>
    </row>
    <row r="66" spans="3:15" ht="35" x14ac:dyDescent="0.25">
      <c r="C66" s="15" t="s">
        <v>48</v>
      </c>
      <c r="D66" s="10" t="s">
        <v>1</v>
      </c>
      <c r="E66" s="11"/>
      <c r="F66" s="11"/>
      <c r="G66" s="5"/>
      <c r="H66" s="5"/>
      <c r="I66" s="5"/>
      <c r="J66" s="5"/>
      <c r="K66" s="5"/>
      <c r="L66" s="5"/>
      <c r="M66" s="5"/>
      <c r="N66" s="5"/>
      <c r="O66" s="12"/>
    </row>
    <row r="67" spans="3:15" ht="35" x14ac:dyDescent="0.25">
      <c r="C67" s="15" t="s">
        <v>49</v>
      </c>
      <c r="D67" s="10" t="s">
        <v>1</v>
      </c>
      <c r="E67" s="11"/>
      <c r="F67" s="11"/>
      <c r="G67" s="5"/>
      <c r="H67" s="5"/>
      <c r="I67" s="5"/>
      <c r="J67" s="5"/>
      <c r="K67" s="5"/>
      <c r="L67" s="5"/>
      <c r="M67" s="5"/>
      <c r="N67" s="5"/>
      <c r="O67" s="12"/>
    </row>
    <row r="68" spans="3:15" ht="18" x14ac:dyDescent="0.25">
      <c r="C68" s="14" t="s">
        <v>46</v>
      </c>
      <c r="D68" s="10" t="s">
        <v>20</v>
      </c>
      <c r="E68" s="4"/>
      <c r="F68" s="4"/>
      <c r="G68" s="5"/>
      <c r="H68" s="5"/>
      <c r="I68" s="5"/>
      <c r="J68" s="5"/>
      <c r="K68" s="5"/>
      <c r="L68" s="5"/>
      <c r="M68" s="5"/>
      <c r="N68" s="5"/>
      <c r="O68" s="12"/>
    </row>
    <row r="69" spans="3:15" ht="18" x14ac:dyDescent="0.25">
      <c r="C69" s="3" t="s">
        <v>67</v>
      </c>
      <c r="D69" s="4"/>
      <c r="E69" s="4"/>
      <c r="F69" s="4"/>
      <c r="G69" s="5"/>
      <c r="H69" s="5"/>
      <c r="I69" s="5"/>
      <c r="J69" s="5"/>
      <c r="K69" s="5"/>
      <c r="L69" s="5"/>
      <c r="M69" s="5"/>
      <c r="N69" s="5"/>
      <c r="O69" s="12"/>
    </row>
    <row r="70" spans="3:15" ht="18" x14ac:dyDescent="0.25">
      <c r="C70" s="3" t="s">
        <v>21</v>
      </c>
      <c r="D70" s="4" t="s">
        <v>20</v>
      </c>
      <c r="E70" s="5">
        <v>55.38</v>
      </c>
      <c r="F70" s="5">
        <v>61.45</v>
      </c>
      <c r="G70" s="5">
        <v>68.97</v>
      </c>
      <c r="H70" s="5">
        <v>79.91</v>
      </c>
      <c r="I70" s="5">
        <v>85.44</v>
      </c>
      <c r="J70" s="5">
        <v>88.02</v>
      </c>
      <c r="K70" s="5">
        <v>90.28</v>
      </c>
      <c r="L70" s="5">
        <v>95.2</v>
      </c>
      <c r="M70" s="5">
        <v>95.74</v>
      </c>
      <c r="N70" s="5">
        <v>103.93</v>
      </c>
      <c r="O70" s="12"/>
    </row>
    <row r="71" spans="3:15" ht="18" x14ac:dyDescent="0.25">
      <c r="C71" s="6" t="s">
        <v>5</v>
      </c>
      <c r="D71" s="4"/>
      <c r="E71" s="5"/>
      <c r="F71" s="5"/>
      <c r="G71" s="5"/>
      <c r="H71" s="5"/>
      <c r="I71" s="5"/>
      <c r="J71" s="5"/>
      <c r="K71" s="5"/>
      <c r="L71" s="5"/>
      <c r="M71" s="5"/>
      <c r="N71" s="5"/>
      <c r="O71" s="12"/>
    </row>
    <row r="72" spans="3:15" ht="18" x14ac:dyDescent="0.25">
      <c r="C72" s="6" t="s">
        <v>54</v>
      </c>
      <c r="D72" s="4" t="s">
        <v>20</v>
      </c>
      <c r="E72" s="5">
        <v>27.2</v>
      </c>
      <c r="F72" s="5">
        <v>31.79</v>
      </c>
      <c r="G72" s="5">
        <v>37.6</v>
      </c>
      <c r="H72" s="5">
        <v>46.29</v>
      </c>
      <c r="I72" s="5">
        <v>49.92</v>
      </c>
      <c r="J72" s="5">
        <v>52.38</v>
      </c>
      <c r="K72" s="5">
        <v>53.02</v>
      </c>
      <c r="L72" s="5">
        <v>57.19</v>
      </c>
      <c r="M72" s="5">
        <v>55.68</v>
      </c>
      <c r="N72" s="5">
        <v>62.54</v>
      </c>
      <c r="O72" s="12"/>
    </row>
    <row r="73" spans="3:15" ht="18" x14ac:dyDescent="0.25">
      <c r="C73" s="7" t="s">
        <v>27</v>
      </c>
      <c r="D73" s="4" t="s">
        <v>34</v>
      </c>
      <c r="E73" s="47">
        <v>97.6</v>
      </c>
      <c r="F73" s="47">
        <v>105</v>
      </c>
      <c r="G73" s="47">
        <v>106.3</v>
      </c>
      <c r="H73" s="47">
        <v>106</v>
      </c>
      <c r="I73" s="47">
        <v>101.2</v>
      </c>
      <c r="J73" s="47">
        <v>104.5</v>
      </c>
      <c r="K73" s="47">
        <v>101.6</v>
      </c>
      <c r="L73" s="47">
        <v>104</v>
      </c>
      <c r="M73" s="47">
        <v>102</v>
      </c>
      <c r="N73" s="47">
        <v>105</v>
      </c>
      <c r="O73" s="12"/>
    </row>
    <row r="74" spans="3:15" ht="18" x14ac:dyDescent="0.25">
      <c r="C74" s="7" t="s">
        <v>47</v>
      </c>
      <c r="D74" s="4" t="s">
        <v>34</v>
      </c>
      <c r="E74" s="47">
        <v>97.5</v>
      </c>
      <c r="F74" s="47">
        <v>104.9</v>
      </c>
      <c r="G74" s="47">
        <v>106</v>
      </c>
      <c r="H74" s="47">
        <v>104</v>
      </c>
      <c r="I74" s="47">
        <v>102</v>
      </c>
      <c r="J74" s="47">
        <v>103</v>
      </c>
      <c r="K74" s="47">
        <v>102</v>
      </c>
      <c r="L74" s="47">
        <v>103</v>
      </c>
      <c r="M74" s="47">
        <v>102</v>
      </c>
      <c r="N74" s="47">
        <v>102.6</v>
      </c>
      <c r="O74" s="12"/>
    </row>
    <row r="75" spans="3:15" ht="18" x14ac:dyDescent="0.25">
      <c r="C75" s="7" t="s">
        <v>22</v>
      </c>
      <c r="D75" s="4" t="s">
        <v>23</v>
      </c>
      <c r="E75" s="37">
        <v>16307</v>
      </c>
      <c r="F75" s="38">
        <f t="shared" ref="F75" si="0">F70/F14/12*1000</f>
        <v>18354.241338112308</v>
      </c>
      <c r="G75" s="38">
        <f t="shared" ref="G75:N75" si="1">G70/G14/12*1000</f>
        <v>21208.487084870845</v>
      </c>
      <c r="H75" s="38">
        <f t="shared" si="1"/>
        <v>24847.636815920396</v>
      </c>
      <c r="I75" s="38" t="e">
        <f t="shared" si="1"/>
        <v>#DIV/0!</v>
      </c>
      <c r="J75" s="38" t="e">
        <f t="shared" si="1"/>
        <v>#DIV/0!</v>
      </c>
      <c r="K75" s="38" t="e">
        <f t="shared" si="1"/>
        <v>#DIV/0!</v>
      </c>
      <c r="L75" s="38" t="e">
        <f t="shared" si="1"/>
        <v>#DIV/0!</v>
      </c>
      <c r="M75" s="38" t="e">
        <f t="shared" si="1"/>
        <v>#DIV/0!</v>
      </c>
      <c r="N75" s="38" t="e">
        <f t="shared" si="1"/>
        <v>#DIV/0!</v>
      </c>
      <c r="O75" s="12"/>
    </row>
    <row r="76" spans="3:15" ht="18" x14ac:dyDescent="0.25">
      <c r="C76" s="3" t="s">
        <v>68</v>
      </c>
      <c r="D76" s="10"/>
      <c r="E76" s="4"/>
      <c r="F76" s="4"/>
      <c r="G76" s="5"/>
      <c r="H76" s="5"/>
      <c r="I76" s="5"/>
      <c r="J76" s="5"/>
      <c r="K76" s="5"/>
      <c r="L76" s="5"/>
      <c r="M76" s="5"/>
      <c r="N76" s="5"/>
      <c r="O76" s="12"/>
    </row>
    <row r="77" spans="3:15" ht="18" x14ac:dyDescent="0.4">
      <c r="C77" s="16" t="s">
        <v>69</v>
      </c>
      <c r="D77" s="10" t="s">
        <v>71</v>
      </c>
      <c r="E77" s="4"/>
      <c r="F77" s="4"/>
      <c r="G77" s="5"/>
      <c r="H77" s="5"/>
      <c r="I77" s="5"/>
      <c r="J77" s="5"/>
      <c r="K77" s="5"/>
      <c r="L77" s="5"/>
      <c r="M77" s="5"/>
      <c r="N77" s="5"/>
      <c r="O77" s="12"/>
    </row>
    <row r="78" spans="3:15" ht="18" x14ac:dyDescent="0.4">
      <c r="C78" s="16" t="s">
        <v>70</v>
      </c>
      <c r="D78" s="10" t="s">
        <v>71</v>
      </c>
      <c r="E78" s="4"/>
      <c r="F78" s="4"/>
      <c r="G78" s="5"/>
      <c r="H78" s="5"/>
      <c r="I78" s="5"/>
      <c r="J78" s="5"/>
      <c r="K78" s="5"/>
      <c r="L78" s="5"/>
      <c r="M78" s="5"/>
      <c r="N78" s="5"/>
      <c r="O78" s="12"/>
    </row>
    <row r="79" spans="3:15" ht="18" x14ac:dyDescent="0.25">
      <c r="C79" s="60" t="s">
        <v>26</v>
      </c>
      <c r="D79" s="4" t="s">
        <v>4</v>
      </c>
      <c r="E79" s="5">
        <v>24.93</v>
      </c>
      <c r="F79" s="5">
        <v>27.78</v>
      </c>
      <c r="G79" s="5">
        <v>30.84</v>
      </c>
      <c r="H79" s="5">
        <v>32.31</v>
      </c>
      <c r="I79" s="5">
        <v>33.39</v>
      </c>
      <c r="J79" s="5">
        <v>33.57</v>
      </c>
      <c r="K79" s="5">
        <v>34.22</v>
      </c>
      <c r="L79" s="5">
        <v>34.44</v>
      </c>
      <c r="M79" s="5">
        <v>35.65</v>
      </c>
      <c r="N79" s="5">
        <v>35.92</v>
      </c>
      <c r="O79" s="12"/>
    </row>
    <row r="80" spans="3:15" ht="18" x14ac:dyDescent="0.25">
      <c r="C80" s="61"/>
      <c r="D80" s="4" t="s">
        <v>34</v>
      </c>
      <c r="E80" s="4">
        <v>100.1</v>
      </c>
      <c r="F80" s="39">
        <f>F79/E79*100</f>
        <v>111.43200962695548</v>
      </c>
      <c r="G80" s="39">
        <f>G79/F79*100</f>
        <v>111.01511879049674</v>
      </c>
      <c r="H80" s="39">
        <f>H79/G79*100</f>
        <v>104.76653696498055</v>
      </c>
      <c r="I80" s="39">
        <f>I79/H79*100</f>
        <v>103.34261838440111</v>
      </c>
      <c r="J80" s="39">
        <f>J79/H79*100</f>
        <v>103.89972144846796</v>
      </c>
      <c r="K80" s="39">
        <f>K79/I79*100</f>
        <v>102.48577418388737</v>
      </c>
      <c r="L80" s="39">
        <f>L79/J79*100</f>
        <v>102.59159964253797</v>
      </c>
      <c r="M80" s="39">
        <f>M79/K79*100</f>
        <v>104.17884278199882</v>
      </c>
      <c r="N80" s="39">
        <f>N79/L79*100</f>
        <v>104.2973286875726</v>
      </c>
      <c r="O80" s="12"/>
    </row>
    <row r="81" spans="3:14" ht="32.5" customHeight="1" x14ac:dyDescent="0.25">
      <c r="C81" s="48" t="s">
        <v>91</v>
      </c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</row>
  </sheetData>
  <mergeCells count="15">
    <mergeCell ref="C81:N81"/>
    <mergeCell ref="C3:N3"/>
    <mergeCell ref="C4:N4"/>
    <mergeCell ref="C5:N5"/>
    <mergeCell ref="C2:N2"/>
    <mergeCell ref="C9:C12"/>
    <mergeCell ref="D9:D12"/>
    <mergeCell ref="G10:G12"/>
    <mergeCell ref="K10:L10"/>
    <mergeCell ref="M10:N10"/>
    <mergeCell ref="C79:C80"/>
    <mergeCell ref="H10:H12"/>
    <mergeCell ref="E10:E12"/>
    <mergeCell ref="I10:J10"/>
    <mergeCell ref="I9:N9"/>
  </mergeCells>
  <pageMargins left="0.19685039370078741" right="0.19685039370078741" top="0.39370078740157483" bottom="0.19685039370078741" header="0" footer="0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2п исправл</vt:lpstr>
      <vt:lpstr>'форма 2п исправл'!Заголовки_для_печати</vt:lpstr>
    </vt:vector>
  </TitlesOfParts>
  <Company>economy.gov.ru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Пользователь Windows</cp:lastModifiedBy>
  <cp:lastPrinted>2025-09-26T10:26:50Z</cp:lastPrinted>
  <dcterms:created xsi:type="dcterms:W3CDTF">2013-05-25T16:45:04Z</dcterms:created>
  <dcterms:modified xsi:type="dcterms:W3CDTF">2025-09-29T11:08:46Z</dcterms:modified>
</cp:coreProperties>
</file>